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Příjmy leden - prosinec" sheetId="1" r:id="rId1"/>
    <sheet name="Starší údaje" sheetId="2" r:id="rId2"/>
  </sheets>
  <definedNames>
    <definedName name="_xlnm.Print_Area" localSheetId="0">'Příjmy leden - prosinec'!$B$2:$O$44</definedName>
    <definedName name="_xlnm.Print_Area" localSheetId="1">'Starší údaje'!$B$2:$O$21</definedName>
  </definedNames>
  <calcPr calcId="162913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N15" i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J19" i="1" s="1"/>
  <c r="I10" i="1"/>
  <c r="I19" i="1" s="1"/>
  <c r="H10" i="1"/>
  <c r="H19" i="1" s="1"/>
  <c r="G10" i="1"/>
  <c r="F10" i="1"/>
  <c r="F19" i="1" s="1"/>
  <c r="E10" i="1"/>
  <c r="E19" i="1" s="1"/>
  <c r="D10" i="1"/>
  <c r="D19" i="1" s="1"/>
  <c r="C10" i="1"/>
  <c r="C19" i="1" s="1"/>
  <c r="N5" i="1"/>
  <c r="N19" i="1" s="1"/>
  <c r="M5" i="1"/>
  <c r="M19" i="1" s="1"/>
  <c r="L5" i="1"/>
  <c r="L19" i="1" s="1"/>
  <c r="K5" i="1"/>
  <c r="K19" i="1" s="1"/>
  <c r="J5" i="1"/>
  <c r="I5" i="1"/>
  <c r="H5" i="1"/>
  <c r="G5" i="1"/>
  <c r="G19" i="1" s="1"/>
  <c r="F5" i="1"/>
  <c r="E5" i="1"/>
  <c r="D5" i="1"/>
  <c r="C5" i="1"/>
  <c r="L15" i="2"/>
  <c r="L10" i="2"/>
  <c r="L5" i="2"/>
  <c r="L20" i="2" l="1"/>
  <c r="B2" i="2" l="1"/>
  <c r="K15" i="2"/>
  <c r="J15" i="2"/>
  <c r="I15" i="2"/>
  <c r="H15" i="2"/>
  <c r="G15" i="2"/>
  <c r="F15" i="2"/>
  <c r="E15" i="2"/>
  <c r="D15" i="2"/>
  <c r="C15" i="2"/>
  <c r="K10" i="2"/>
  <c r="J10" i="2"/>
  <c r="I10" i="2"/>
  <c r="H10" i="2"/>
  <c r="G10" i="2"/>
  <c r="F10" i="2"/>
  <c r="E10" i="2"/>
  <c r="D10" i="2"/>
  <c r="C10" i="2"/>
  <c r="K5" i="2"/>
  <c r="J5" i="2"/>
  <c r="I5" i="2"/>
  <c r="H5" i="2"/>
  <c r="G5" i="2"/>
  <c r="F5" i="2"/>
  <c r="E5" i="2"/>
  <c r="D5" i="2"/>
  <c r="C5" i="2"/>
  <c r="J20" i="2" l="1"/>
  <c r="K20" i="2"/>
  <c r="G20" i="2"/>
  <c r="C20" i="2"/>
  <c r="I20" i="2"/>
  <c r="D20" i="2"/>
  <c r="H20" i="2"/>
  <c r="E20" i="2"/>
  <c r="F20" i="2"/>
  <c r="O15" i="1"/>
  <c r="O10" i="1"/>
  <c r="O19" i="1" l="1"/>
</calcChain>
</file>

<file path=xl/sharedStrings.xml><?xml version="1.0" encoding="utf-8"?>
<sst xmlns="http://schemas.openxmlformats.org/spreadsheetml/2006/main" count="49" uniqueCount="13">
  <si>
    <t>Důchodové pojištění</t>
  </si>
  <si>
    <t>pojistné od zaměstnavatelů</t>
  </si>
  <si>
    <t>pojistné od zaměstnanců</t>
  </si>
  <si>
    <t>pojistné od OSVČ</t>
  </si>
  <si>
    <t>ostatní</t>
  </si>
  <si>
    <t>Nemocenské pojištění</t>
  </si>
  <si>
    <t>-</t>
  </si>
  <si>
    <t>Příspěvek na státní politiku zaměstnanosti</t>
  </si>
  <si>
    <t>Celkem</t>
  </si>
  <si>
    <t>pojistné od OSVČ (dobrovolné)</t>
  </si>
  <si>
    <t>Poznámka: Mezi ostatní příjmy se řadí zejména penále, pokuty nebo krátkodobě neidentifikované příjmy.</t>
  </si>
  <si>
    <t>Příjmy z pojistného na sociální zabezpečení - leden až prosinec</t>
  </si>
  <si>
    <t>(v mil.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</si>
</sst>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000"/>
  </numFmts>
  <fonts count="13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/>
    <xf numFmtId="3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0" fontId="8" fillId="0" borderId="0" xfId="0" applyFont="1" applyFill="1"/>
    <xf numFmtId="0" fontId="5" fillId="0" borderId="0" xfId="0" applyFont="1"/>
    <xf numFmtId="164" fontId="9" fillId="0" borderId="0" xfId="2" applyNumberFormat="1" applyFont="1"/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3" fontId="5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center" indent="1"/>
    </xf>
    <xf numFmtId="165" fontId="8" fillId="0" borderId="0" xfId="0" applyNumberFormat="1" applyFont="1"/>
    <xf numFmtId="4" fontId="0" fillId="0" borderId="0" xfId="0" applyNumberFormat="1"/>
    <xf numFmtId="165" fontId="0" fillId="0" borderId="0" xfId="0" applyNumberFormat="1"/>
    <xf numFmtId="0" fontId="5" fillId="0" borderId="0" xfId="0" applyFont="1" applyAlignment="1">
      <alignment horizontal="right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C5E0B4"/>
      <color rgb="FFB5C8AC"/>
      <color rgb="FF87A67A"/>
      <color rgb="FF005E1D"/>
      <color rgb="FFE8EEE6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48509810147056E-2"/>
          <c:y val="0.2474709784411277"/>
          <c:w val="0.91302383010248178"/>
          <c:h val="0.62948673300165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prosinec'!$B$5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26533996683250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09-47B2-890E-AAB241C64CBB}"/>
                </c:ext>
              </c:extLst>
            </c:dLbl>
            <c:dLbl>
              <c:idx val="1"/>
              <c:layout>
                <c:manualLayout>
                  <c:x val="-2.7075849341086336E-17"/>
                  <c:y val="1.0530679933665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09-47B2-890E-AAB241C64CBB}"/>
                </c:ext>
              </c:extLst>
            </c:dLbl>
            <c:dLbl>
              <c:idx val="2"/>
              <c:layout>
                <c:manualLayout>
                  <c:x val="-2.7075849341086336E-17"/>
                  <c:y val="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09-47B2-890E-AAB241C64CBB}"/>
                </c:ext>
              </c:extLst>
            </c:dLbl>
            <c:dLbl>
              <c:idx val="3"/>
              <c:layout>
                <c:manualLayout>
                  <c:x val="0"/>
                  <c:y val="-1.57960199004976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09-47B2-890E-AAB241C64CBB}"/>
                </c:ext>
              </c:extLst>
            </c:dLbl>
            <c:dLbl>
              <c:idx val="4"/>
              <c:layout>
                <c:manualLayout>
                  <c:x val="0"/>
                  <c:y val="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4A-41FB-99B7-689FCF985BB4}"/>
                </c:ext>
              </c:extLst>
            </c:dLbl>
            <c:dLbl>
              <c:idx val="5"/>
              <c:layout>
                <c:manualLayout>
                  <c:x val="0"/>
                  <c:y val="-1.57960199004974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4A-41FB-99B7-689FCF985BB4}"/>
                </c:ext>
              </c:extLst>
            </c:dLbl>
            <c:dLbl>
              <c:idx val="6"/>
              <c:layout>
                <c:manualLayout>
                  <c:x val="0"/>
                  <c:y val="-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609-47B2-890E-AAB241C64CBB}"/>
                </c:ext>
              </c:extLst>
            </c:dLbl>
            <c:dLbl>
              <c:idx val="8"/>
              <c:layout>
                <c:manualLayout>
                  <c:x val="0"/>
                  <c:y val="1.0530679933665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4A-41FB-99B7-689FCF985BB4}"/>
                </c:ext>
              </c:extLst>
            </c:dLbl>
            <c:dLbl>
              <c:idx val="9"/>
              <c:layout>
                <c:manualLayout>
                  <c:x val="-1.4768815703786399E-3"/>
                  <c:y val="-5.2653399668325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09-47B2-890E-AAB241C64CBB}"/>
                </c:ext>
              </c:extLst>
            </c:dLbl>
            <c:dLbl>
              <c:idx val="10"/>
              <c:layout>
                <c:manualLayout>
                  <c:x val="-1.4768815703787481E-3"/>
                  <c:y val="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09-47B2-890E-AAB241C64CBB}"/>
                </c:ext>
              </c:extLst>
            </c:dLbl>
            <c:dLbl>
              <c:idx val="11"/>
              <c:layout>
                <c:manualLayout>
                  <c:x val="-1.0830339736434534E-16"/>
                  <c:y val="-2.1061359867330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84A-41FB-99B7-689FCF985BB4}"/>
                </c:ext>
              </c:extLst>
            </c:dLbl>
            <c:dLbl>
              <c:idx val="12"/>
              <c:layout>
                <c:manualLayout>
                  <c:x val="-1.47688157037874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09-47B2-890E-AAB241C64C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'Příjmy leden - prosinec'!$C$4:$O$4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'Příjmy leden - prosinec'!$C$5:$O$5</c:f>
              <c:numCache>
                <c:formatCode>#,##0</c:formatCode>
                <c:ptCount val="13"/>
                <c:pt idx="0">
                  <c:v>323752.07772840001</c:v>
                </c:pt>
                <c:pt idx="1">
                  <c:v>333010.37625341001</c:v>
                </c:pt>
                <c:pt idx="2">
                  <c:v>351980.14047598001</c:v>
                </c:pt>
                <c:pt idx="3">
                  <c:v>372861.52274485002</c:v>
                </c:pt>
                <c:pt idx="4">
                  <c:v>405270.88233796007</c:v>
                </c:pt>
                <c:pt idx="5">
                  <c:v>445490.39520699991</c:v>
                </c:pt>
                <c:pt idx="6">
                  <c:v>480288.00114273006</c:v>
                </c:pt>
                <c:pt idx="7">
                  <c:v>470629.12346859998</c:v>
                </c:pt>
                <c:pt idx="8">
                  <c:v>519845.60614723997</c:v>
                </c:pt>
                <c:pt idx="9">
                  <c:v>557853.84193313995</c:v>
                </c:pt>
                <c:pt idx="10">
                  <c:v>602900.22161235998</c:v>
                </c:pt>
                <c:pt idx="11">
                  <c:v>648775.62196175009</c:v>
                </c:pt>
                <c:pt idx="12">
                  <c:v>694530.86266394006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755-9A93-5C3EEB6EEA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4.4881790338257878E-3"/>
              <c:y val="0.104523631840796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prosinec'!$O$4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56635969554E-2"/>
                  <c:y val="5.399165607276851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-2.2715203553205564E-2"/>
                  <c:y val="-4.267656121727209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42003367003366"/>
                      <c:h val="7.30041459369817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2.8288720538720554E-2"/>
                  <c:y val="-3.8183665008291873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6.768434343434343E-2"/>
                  <c:y val="-6.421475953565505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prosinec'!$B$6:$B$9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</c:v>
                </c:pt>
                <c:pt idx="3">
                  <c:v>ostatní</c:v>
                </c:pt>
              </c:strCache>
            </c:strRef>
          </c:cat>
          <c:val>
            <c:numRef>
              <c:f>'Příjmy leden - prosinec'!$O$6:$O$9</c:f>
              <c:numCache>
                <c:formatCode>#,##0</c:formatCode>
                <c:ptCount val="4"/>
                <c:pt idx="0">
                  <c:v>492958.78410459001</c:v>
                </c:pt>
                <c:pt idx="1">
                  <c:v>148723.60846781</c:v>
                </c:pt>
                <c:pt idx="2">
                  <c:v>52042.647801629995</c:v>
                </c:pt>
                <c:pt idx="3">
                  <c:v>805.82228990999999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167495854063019"/>
          <c:w val="0.92036406611045452"/>
          <c:h val="0.64528275290215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prosinec'!$B$10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6326699834162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A0F-4E6B-9855-447163B9DFAC}"/>
                </c:ext>
              </c:extLst>
            </c:dLbl>
            <c:dLbl>
              <c:idx val="1"/>
              <c:layout>
                <c:manualLayout>
                  <c:x val="0"/>
                  <c:y val="-1.57960199004976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0F-4E6B-9855-447163B9DFAC}"/>
                </c:ext>
              </c:extLst>
            </c:dLbl>
            <c:dLbl>
              <c:idx val="5"/>
              <c:layout>
                <c:manualLayout>
                  <c:x val="0"/>
                  <c:y val="1.0530679933665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0F-4E6B-9855-447163B9DFAC}"/>
                </c:ext>
              </c:extLst>
            </c:dLbl>
            <c:dLbl>
              <c:idx val="6"/>
              <c:layout>
                <c:manualLayout>
                  <c:x val="0"/>
                  <c:y val="-2.1061359867330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0F-4E6B-9855-447163B9DFAC}"/>
                </c:ext>
              </c:extLst>
            </c:dLbl>
            <c:dLbl>
              <c:idx val="8"/>
              <c:layout>
                <c:manualLayout>
                  <c:x val="-1.4768815703786399E-3"/>
                  <c:y val="2.1061359867330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A0F-4E6B-9855-447163B9DFAC}"/>
                </c:ext>
              </c:extLst>
            </c:dLbl>
            <c:dLbl>
              <c:idx val="10"/>
              <c:layout>
                <c:manualLayout>
                  <c:x val="-1.0830339736434534E-16"/>
                  <c:y val="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D1-4E5A-A770-AB610324B624}"/>
                </c:ext>
              </c:extLst>
            </c:dLbl>
            <c:dLbl>
              <c:idx val="11"/>
              <c:layout>
                <c:manualLayout>
                  <c:x val="0"/>
                  <c:y val="5.26533996683245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A0F-4E6B-9855-447163B9DFAC}"/>
                </c:ext>
              </c:extLst>
            </c:dLbl>
            <c:dLbl>
              <c:idx val="12"/>
              <c:layout>
                <c:manualLayout>
                  <c:x val="-2.1660679472869069E-16"/>
                  <c:y val="1.05306799336649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D1-4E5A-A770-AB610324B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'Příjmy leden - prosinec'!$C$4:$O$4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'Příjmy leden - prosinec'!$C$10:$O$10</c:f>
              <c:numCache>
                <c:formatCode>#,##0</c:formatCode>
                <c:ptCount val="13"/>
                <c:pt idx="0">
                  <c:v>25120.974923029997</c:v>
                </c:pt>
                <c:pt idx="1">
                  <c:v>25959.660073260002</c:v>
                </c:pt>
                <c:pt idx="2">
                  <c:v>27408.163342340005</c:v>
                </c:pt>
                <c:pt idx="3">
                  <c:v>28475.532106109997</c:v>
                </c:pt>
                <c:pt idx="4">
                  <c:v>31505.840345479999</c:v>
                </c:pt>
                <c:pt idx="5">
                  <c:v>34608.619975139998</c:v>
                </c:pt>
                <c:pt idx="6">
                  <c:v>35857.430364330001</c:v>
                </c:pt>
                <c:pt idx="7">
                  <c:v>33946.328214679997</c:v>
                </c:pt>
                <c:pt idx="8">
                  <c:v>37115.956630660003</c:v>
                </c:pt>
                <c:pt idx="9">
                  <c:v>39639.914875580005</c:v>
                </c:pt>
                <c:pt idx="10">
                  <c:v>42797.262380569999</c:v>
                </c:pt>
                <c:pt idx="11">
                  <c:v>57744.247364529998</c:v>
                </c:pt>
                <c:pt idx="12">
                  <c:v>62317.331254430006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0C6-A02F-7784A5B976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8.1799735125785884E-4"/>
              <c:y val="9.92582918739635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prosinec'!$O$4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71345029247E-2"/>
                  <c:y val="2.23996683250414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2.8922558922558884E-3"/>
                  <c:y val="1.2242951907131012E-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9.4560325476992127E-2"/>
                  <c:y val="-4.871434494195690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9.754713804713798E-2"/>
                  <c:y val="-4.823341625207296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prosinec'!$B$11:$B$14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 (dobrovolné)</c:v>
                </c:pt>
                <c:pt idx="3">
                  <c:v>ostatní</c:v>
                </c:pt>
              </c:strCache>
            </c:strRef>
          </c:cat>
          <c:val>
            <c:numRef>
              <c:f>'Příjmy leden - prosinec'!$O$11:$O$14</c:f>
              <c:numCache>
                <c:formatCode>#,##0</c:formatCode>
                <c:ptCount val="4"/>
                <c:pt idx="0">
                  <c:v>48127.396315650003</c:v>
                </c:pt>
                <c:pt idx="1">
                  <c:v>13739.314148219999</c:v>
                </c:pt>
                <c:pt idx="2">
                  <c:v>400.82335154000003</c:v>
                </c:pt>
                <c:pt idx="3">
                  <c:v>49.797439019999999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19</xdr:row>
      <xdr:rowOff>171449</xdr:rowOff>
    </xdr:from>
    <xdr:to>
      <xdr:col>9</xdr:col>
      <xdr:colOff>674399</xdr:colOff>
      <xdr:row>31</xdr:row>
      <xdr:rowOff>183149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665923</xdr:colOff>
      <xdr:row>19</xdr:row>
      <xdr:rowOff>171449</xdr:rowOff>
    </xdr:from>
    <xdr:to>
      <xdr:col>14</xdr:col>
      <xdr:colOff>658048</xdr:colOff>
      <xdr:row>31</xdr:row>
      <xdr:rowOff>183149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31</xdr:row>
      <xdr:rowOff>180974</xdr:rowOff>
    </xdr:from>
    <xdr:to>
      <xdr:col>9</xdr:col>
      <xdr:colOff>674399</xdr:colOff>
      <xdr:row>43</xdr:row>
      <xdr:rowOff>192674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665923</xdr:colOff>
      <xdr:row>31</xdr:row>
      <xdr:rowOff>180974</xdr:rowOff>
    </xdr:from>
    <xdr:to>
      <xdr:col>14</xdr:col>
      <xdr:colOff>658048</xdr:colOff>
      <xdr:row>43</xdr:row>
      <xdr:rowOff>192674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371475</xdr:colOff>
      <xdr:row>20</xdr:row>
      <xdr:rowOff>114300</xdr:rowOff>
    </xdr:from>
    <xdr:ext cx="5799793" cy="278089"/>
    <xdr:sp macro="" textlink="">
      <xdr:nvSpPr>
        <xdr:cNvPr id="2" name="TextovéPole 1"/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oneCellAnchor>
    <xdr:from>
      <xdr:col>3</xdr:col>
      <xdr:colOff>295275</xdr:colOff>
      <xdr:row>32</xdr:row>
      <xdr:rowOff>95250</xdr:rowOff>
    </xdr:from>
    <xdr:ext cx="6103081" cy="278089"/>
    <xdr:sp macro="" textlink="">
      <xdr:nvSpPr>
        <xdr:cNvPr id="8" name="TextovéPole 7"/>
        <xdr:cNvSpPr txBox="1"/>
      </xdr:nvSpPr>
      <xdr:spPr>
        <a:xfrm>
          <a:off x="4057650" y="6353175"/>
          <a:ext cx="6103081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nemocenského pojištění v časové řadě a v aktuálním období dle typu plátce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1" spans="2:16" x14ac:dyDescent="0.2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6" x14ac:dyDescent="0.2">
      <c r="B2" s="1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6" ht="15" customHeight="1" x14ac:dyDescent="0.25">
      <c r="C3"/>
      <c r="D3"/>
      <c r="E3"/>
      <c r="F3"/>
      <c r="G3"/>
      <c r="H3"/>
      <c r="I3"/>
      <c r="J3"/>
      <c r="K3"/>
      <c r="L3"/>
      <c r="M3"/>
      <c r="N3"/>
      <c r="O3" s="26" t="s">
        <v>12</v>
      </c>
    </row>
    <row r="4" spans="2:16" s="4" customFormat="1" ht="15.75" customHeight="1" x14ac:dyDescent="0.2">
      <c r="B4" s="20"/>
      <c r="C4" s="10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10">
        <v>2022</v>
      </c>
      <c r="M4" s="10">
        <v>2023</v>
      </c>
      <c r="N4" s="10">
        <v>2024</v>
      </c>
      <c r="O4" s="10">
        <v>2025</v>
      </c>
    </row>
    <row r="5" spans="2:16" ht="15.75" customHeight="1" x14ac:dyDescent="0.2">
      <c r="B5" s="11" t="s">
        <v>0</v>
      </c>
      <c r="C5" s="12">
        <f t="shared" ref="C5:N5" si="0">SUM(C6:C9)</f>
        <v>323752.07772840001</v>
      </c>
      <c r="D5" s="12">
        <f t="shared" si="0"/>
        <v>333010.37625341001</v>
      </c>
      <c r="E5" s="12">
        <f t="shared" si="0"/>
        <v>351980.14047598001</v>
      </c>
      <c r="F5" s="12">
        <f t="shared" si="0"/>
        <v>372861.52274485002</v>
      </c>
      <c r="G5" s="12">
        <f t="shared" si="0"/>
        <v>405270.88233796007</v>
      </c>
      <c r="H5" s="12">
        <f t="shared" si="0"/>
        <v>445490.39520699991</v>
      </c>
      <c r="I5" s="12">
        <f t="shared" si="0"/>
        <v>480288.00114273006</v>
      </c>
      <c r="J5" s="12">
        <f t="shared" si="0"/>
        <v>470629.12346859998</v>
      </c>
      <c r="K5" s="12">
        <f t="shared" si="0"/>
        <v>519845.60614723997</v>
      </c>
      <c r="L5" s="12">
        <f t="shared" si="0"/>
        <v>557853.84193313995</v>
      </c>
      <c r="M5" s="12">
        <f t="shared" si="0"/>
        <v>602900.22161235998</v>
      </c>
      <c r="N5" s="12">
        <f t="shared" si="0"/>
        <v>648775.62196175009</v>
      </c>
      <c r="O5" s="12">
        <f t="shared" ref="O5" si="1">SUM(O6:O9)</f>
        <v>694530.86266394006</v>
      </c>
      <c r="P5" s="7"/>
    </row>
    <row r="6" spans="2:16" ht="15" customHeight="1" x14ac:dyDescent="0.2">
      <c r="B6" s="13" t="s">
        <v>1</v>
      </c>
      <c r="C6" s="14">
        <v>232057.39717769</v>
      </c>
      <c r="D6" s="14">
        <v>239770.73900520999</v>
      </c>
      <c r="E6" s="14">
        <v>253301.32057729</v>
      </c>
      <c r="F6" s="14">
        <v>267828.46647389</v>
      </c>
      <c r="G6" s="14">
        <v>291515.19401614001</v>
      </c>
      <c r="H6" s="14">
        <v>321203.04520676995</v>
      </c>
      <c r="I6" s="15">
        <v>344999.17926564004</v>
      </c>
      <c r="J6" s="14">
        <v>344706.14101783</v>
      </c>
      <c r="K6" s="14">
        <v>377052.32032755</v>
      </c>
      <c r="L6" s="14">
        <v>402794.51831953996</v>
      </c>
      <c r="M6" s="14">
        <v>434973.66374583001</v>
      </c>
      <c r="N6" s="14">
        <v>465134.75971801003</v>
      </c>
      <c r="O6" s="14">
        <v>492958.78410459001</v>
      </c>
      <c r="P6" s="8"/>
    </row>
    <row r="7" spans="2:16" ht="15" customHeight="1" x14ac:dyDescent="0.2">
      <c r="B7" s="13" t="s">
        <v>2</v>
      </c>
      <c r="C7" s="14">
        <v>69793.095989010006</v>
      </c>
      <c r="D7" s="14">
        <v>71600.791413539991</v>
      </c>
      <c r="E7" s="14">
        <v>75624.360610620002</v>
      </c>
      <c r="F7" s="14">
        <v>80787.559735910007</v>
      </c>
      <c r="G7" s="14">
        <v>88013.422955320013</v>
      </c>
      <c r="H7" s="14">
        <v>96981.225190920013</v>
      </c>
      <c r="I7" s="15">
        <v>104166.85598866</v>
      </c>
      <c r="J7" s="14">
        <v>104075.04876987</v>
      </c>
      <c r="K7" s="14">
        <v>113861.44351898</v>
      </c>
      <c r="L7" s="14">
        <v>121634.96059606</v>
      </c>
      <c r="M7" s="14">
        <v>131359.29370064999</v>
      </c>
      <c r="N7" s="14">
        <v>140470.45432432002</v>
      </c>
      <c r="O7" s="14">
        <v>148723.60846781</v>
      </c>
      <c r="P7" s="8"/>
    </row>
    <row r="8" spans="2:16" ht="15" customHeight="1" x14ac:dyDescent="0.2">
      <c r="B8" s="13" t="s">
        <v>3</v>
      </c>
      <c r="C8" s="14">
        <v>21301.365390289997</v>
      </c>
      <c r="D8" s="14">
        <v>21020.05725998</v>
      </c>
      <c r="E8" s="14">
        <v>22418.140267439998</v>
      </c>
      <c r="F8" s="14">
        <v>23563.882307380001</v>
      </c>
      <c r="G8" s="14">
        <v>25060.516439359999</v>
      </c>
      <c r="H8" s="14">
        <v>26586.062082020002</v>
      </c>
      <c r="I8" s="15">
        <v>30336.769715310002</v>
      </c>
      <c r="J8" s="14">
        <v>21120.292453310001</v>
      </c>
      <c r="K8" s="14">
        <v>28096.954629239997</v>
      </c>
      <c r="L8" s="14">
        <v>32628.159776099998</v>
      </c>
      <c r="M8" s="14">
        <v>35823.097552929998</v>
      </c>
      <c r="N8" s="14">
        <v>42254.904918529995</v>
      </c>
      <c r="O8" s="14">
        <v>52042.647801629995</v>
      </c>
      <c r="P8" s="8"/>
    </row>
    <row r="9" spans="2:16" ht="15" customHeight="1" x14ac:dyDescent="0.2">
      <c r="B9" s="13" t="s">
        <v>4</v>
      </c>
      <c r="C9" s="14">
        <v>600.21917140999994</v>
      </c>
      <c r="D9" s="14">
        <v>618.7885746799999</v>
      </c>
      <c r="E9" s="14">
        <v>636.31902062995016</v>
      </c>
      <c r="F9" s="14">
        <v>681.61422766999988</v>
      </c>
      <c r="G9" s="14">
        <v>681.74892713999986</v>
      </c>
      <c r="H9" s="14">
        <v>720.06272729</v>
      </c>
      <c r="I9" s="15">
        <v>785.19617312000003</v>
      </c>
      <c r="J9" s="14">
        <v>727.64122758999986</v>
      </c>
      <c r="K9" s="14">
        <v>834.88767146999999</v>
      </c>
      <c r="L9" s="14">
        <v>796.20324144000006</v>
      </c>
      <c r="M9" s="14">
        <v>744.16661294999994</v>
      </c>
      <c r="N9" s="14">
        <v>915.50300088999995</v>
      </c>
      <c r="O9" s="14">
        <v>805.82228990999999</v>
      </c>
      <c r="P9" s="8"/>
    </row>
    <row r="10" spans="2:16" ht="15.75" customHeight="1" x14ac:dyDescent="0.2">
      <c r="B10" s="11" t="s">
        <v>5</v>
      </c>
      <c r="C10" s="12">
        <f t="shared" ref="C10:D10" si="2">SUM(C11:C14)</f>
        <v>25120.974923029997</v>
      </c>
      <c r="D10" s="12">
        <f t="shared" ref="D10:E10" si="3">SUM(D11:D14)</f>
        <v>25959.660073260002</v>
      </c>
      <c r="E10" s="12">
        <f t="shared" ref="E10:F10" si="4">SUM(E11:E14)</f>
        <v>27408.163342340005</v>
      </c>
      <c r="F10" s="12">
        <f t="shared" ref="F10:G10" si="5">SUM(F11:F14)</f>
        <v>28475.532106109997</v>
      </c>
      <c r="G10" s="12">
        <f t="shared" ref="G10:H10" si="6">SUM(G11:G14)</f>
        <v>31505.840345479999</v>
      </c>
      <c r="H10" s="12">
        <f t="shared" ref="H10:I10" si="7">SUM(H11:H14)</f>
        <v>34608.619975139998</v>
      </c>
      <c r="I10" s="12">
        <f t="shared" ref="I10:J10" si="8">SUM(I11:I14)</f>
        <v>35857.430364330001</v>
      </c>
      <c r="J10" s="12">
        <f t="shared" ref="J10:K10" si="9">SUM(J11:J14)</f>
        <v>33946.328214679997</v>
      </c>
      <c r="K10" s="12">
        <f t="shared" ref="K10:L10" si="10">SUM(K11:K14)</f>
        <v>37115.956630660003</v>
      </c>
      <c r="L10" s="12">
        <f t="shared" ref="L10:M10" si="11">SUM(L11:L14)</f>
        <v>39639.914875580005</v>
      </c>
      <c r="M10" s="12">
        <f t="shared" ref="M10:N10" si="12">SUM(M11:M14)</f>
        <v>42797.262380569999</v>
      </c>
      <c r="N10" s="12">
        <f t="shared" ref="N10:O10" si="13">SUM(N11:N14)</f>
        <v>57744.247364529998</v>
      </c>
      <c r="O10" s="12">
        <f t="shared" si="13"/>
        <v>62317.331254430006</v>
      </c>
      <c r="P10" s="8"/>
    </row>
    <row r="11" spans="2:16" ht="15" customHeight="1" x14ac:dyDescent="0.2">
      <c r="B11" s="13" t="s">
        <v>1</v>
      </c>
      <c r="C11" s="14">
        <v>24830.758336729999</v>
      </c>
      <c r="D11" s="14">
        <v>25653.896058920003</v>
      </c>
      <c r="E11" s="14">
        <v>27097.68732348</v>
      </c>
      <c r="F11" s="14">
        <v>28651.434757999999</v>
      </c>
      <c r="G11" s="14">
        <v>31185.346336409999</v>
      </c>
      <c r="H11" s="14">
        <v>34352.979524529997</v>
      </c>
      <c r="I11" s="15">
        <v>35549.816669860003</v>
      </c>
      <c r="J11" s="14">
        <v>33671.308514409997</v>
      </c>
      <c r="K11" s="14">
        <v>36831.31956856</v>
      </c>
      <c r="L11" s="14">
        <v>39345.881440750003</v>
      </c>
      <c r="M11" s="14">
        <v>42487.997814610004</v>
      </c>
      <c r="N11" s="14">
        <v>45433.891033779997</v>
      </c>
      <c r="O11" s="14">
        <v>48127.396315650003</v>
      </c>
      <c r="P11" s="8"/>
    </row>
    <row r="12" spans="2:16" ht="15" customHeight="1" x14ac:dyDescent="0.2">
      <c r="B12" s="13" t="s">
        <v>2</v>
      </c>
      <c r="C12" s="16" t="s">
        <v>6</v>
      </c>
      <c r="D12" s="16" t="s">
        <v>6</v>
      </c>
      <c r="E12" s="16" t="s">
        <v>6</v>
      </c>
      <c r="F12" s="16" t="s">
        <v>6</v>
      </c>
      <c r="G12" s="16" t="s">
        <v>6</v>
      </c>
      <c r="H12" s="16" t="s">
        <v>6</v>
      </c>
      <c r="I12" s="17" t="s">
        <v>6</v>
      </c>
      <c r="J12" s="16" t="s">
        <v>6</v>
      </c>
      <c r="K12" s="16" t="s">
        <v>6</v>
      </c>
      <c r="L12" s="16" t="s">
        <v>6</v>
      </c>
      <c r="M12" s="16" t="s">
        <v>6</v>
      </c>
      <c r="N12" s="14">
        <v>11930.827451809999</v>
      </c>
      <c r="O12" s="14">
        <v>13739.314148219999</v>
      </c>
      <c r="P12" s="8"/>
    </row>
    <row r="13" spans="2:16" ht="15" customHeight="1" x14ac:dyDescent="0.2">
      <c r="B13" s="13" t="s">
        <v>9</v>
      </c>
      <c r="C13" s="14">
        <v>189.82700717000003</v>
      </c>
      <c r="D13" s="14">
        <v>196.35314596999999</v>
      </c>
      <c r="E13" s="14">
        <v>200.46994397</v>
      </c>
      <c r="F13" s="14">
        <v>203.76538550000001</v>
      </c>
      <c r="G13" s="14">
        <v>207.26366202</v>
      </c>
      <c r="H13" s="14">
        <v>218.86593302</v>
      </c>
      <c r="I13" s="15">
        <v>267.96428535000001</v>
      </c>
      <c r="J13" s="14">
        <v>240.6181995</v>
      </c>
      <c r="K13" s="14">
        <v>244.76574484999998</v>
      </c>
      <c r="L13" s="14">
        <v>257.62572244</v>
      </c>
      <c r="M13" s="14">
        <v>280.83053562999999</v>
      </c>
      <c r="N13" s="14">
        <v>339.53706030000001</v>
      </c>
      <c r="O13" s="14">
        <v>400.82335154000003</v>
      </c>
      <c r="P13" s="8"/>
    </row>
    <row r="14" spans="2:16" ht="15" customHeight="1" x14ac:dyDescent="0.2">
      <c r="B14" s="13" t="s">
        <v>4</v>
      </c>
      <c r="C14" s="14">
        <v>100.38957912999999</v>
      </c>
      <c r="D14" s="14">
        <v>109.41086837</v>
      </c>
      <c r="E14" s="14">
        <v>110.00607489000441</v>
      </c>
      <c r="F14" s="14">
        <v>-379.66803738999999</v>
      </c>
      <c r="G14" s="14">
        <v>113.23034704999999</v>
      </c>
      <c r="H14" s="14">
        <v>36.774517590000002</v>
      </c>
      <c r="I14" s="15">
        <v>39.649409119999987</v>
      </c>
      <c r="J14" s="14">
        <v>34.401500769999998</v>
      </c>
      <c r="K14" s="14">
        <v>39.871317249999997</v>
      </c>
      <c r="L14" s="14">
        <v>36.40771239</v>
      </c>
      <c r="M14" s="14">
        <v>28.434030329999999</v>
      </c>
      <c r="N14" s="14">
        <v>39.991818639999998</v>
      </c>
      <c r="O14" s="14">
        <v>49.797439019999999</v>
      </c>
      <c r="P14" s="8"/>
    </row>
    <row r="15" spans="2:16" x14ac:dyDescent="0.2">
      <c r="B15" s="11" t="s">
        <v>7</v>
      </c>
      <c r="C15" s="12">
        <f t="shared" ref="C15:N15" si="14">SUM(C16:C18)</f>
        <v>13884.676104520002</v>
      </c>
      <c r="D15" s="12">
        <f t="shared" si="14"/>
        <v>14303.387620880001</v>
      </c>
      <c r="E15" s="12">
        <f t="shared" si="14"/>
        <v>15118.34878966</v>
      </c>
      <c r="F15" s="12">
        <f t="shared" si="14"/>
        <v>15979.074720060002</v>
      </c>
      <c r="G15" s="12">
        <f t="shared" si="14"/>
        <v>17363.374135629998</v>
      </c>
      <c r="H15" s="12">
        <f t="shared" si="14"/>
        <v>19086.330852250001</v>
      </c>
      <c r="I15" s="12">
        <f t="shared" si="14"/>
        <v>20576.411136129998</v>
      </c>
      <c r="J15" s="12">
        <f t="shared" si="14"/>
        <v>20163.446627609999</v>
      </c>
      <c r="K15" s="12">
        <f t="shared" si="14"/>
        <v>22271.028940649998</v>
      </c>
      <c r="L15" s="12">
        <f t="shared" si="14"/>
        <v>23899.622850939999</v>
      </c>
      <c r="M15" s="12">
        <f t="shared" si="14"/>
        <v>25828.427895069999</v>
      </c>
      <c r="N15" s="12">
        <f t="shared" si="14"/>
        <v>27794.016658959998</v>
      </c>
      <c r="O15" s="12">
        <f t="shared" ref="D15:O15" si="15">SUM(O16:O18)</f>
        <v>29747.984857380001</v>
      </c>
      <c r="P15" s="5"/>
    </row>
    <row r="16" spans="2:16" ht="15" customHeight="1" x14ac:dyDescent="0.2">
      <c r="B16" s="13" t="s">
        <v>1</v>
      </c>
      <c r="C16" s="14">
        <v>12951.942570080002</v>
      </c>
      <c r="D16" s="14">
        <v>13382.552892450001</v>
      </c>
      <c r="E16" s="14">
        <v>14137.7515298</v>
      </c>
      <c r="F16" s="14">
        <v>14948.574656590001</v>
      </c>
      <c r="G16" s="14">
        <v>16270.61548008</v>
      </c>
      <c r="H16" s="14">
        <v>17927.611825560001</v>
      </c>
      <c r="I16" s="15">
        <v>19255.76814516</v>
      </c>
      <c r="J16" s="14">
        <v>19239.412522130002</v>
      </c>
      <c r="K16" s="14">
        <v>21044.780669699998</v>
      </c>
      <c r="L16" s="14">
        <v>22481.55451116</v>
      </c>
      <c r="M16" s="14">
        <v>24277.59983716</v>
      </c>
      <c r="N16" s="14">
        <v>25961.009845069999</v>
      </c>
      <c r="O16" s="14">
        <v>27499.391842569999</v>
      </c>
      <c r="P16" s="5"/>
    </row>
    <row r="17" spans="2:16" ht="15" customHeight="1" x14ac:dyDescent="0.2">
      <c r="B17" s="13" t="s">
        <v>3</v>
      </c>
      <c r="C17" s="14">
        <v>912.91565960000014</v>
      </c>
      <c r="D17" s="14">
        <v>900.85959675000004</v>
      </c>
      <c r="E17" s="14">
        <v>960.77743997000005</v>
      </c>
      <c r="F17" s="14">
        <v>1009.88067039</v>
      </c>
      <c r="G17" s="14">
        <v>1074.04325997</v>
      </c>
      <c r="H17" s="14">
        <v>1139.4026605199999</v>
      </c>
      <c r="I17" s="15">
        <v>1300.1472735</v>
      </c>
      <c r="J17" s="14">
        <v>905.15539093999996</v>
      </c>
      <c r="K17" s="14">
        <v>1204.1551984199998</v>
      </c>
      <c r="L17" s="14">
        <v>1398.3497045699999</v>
      </c>
      <c r="M17" s="14">
        <v>1535.2756095699999</v>
      </c>
      <c r="N17" s="14">
        <v>1810.92449663</v>
      </c>
      <c r="O17" s="14">
        <v>2230.3991916100003</v>
      </c>
      <c r="P17" s="5"/>
    </row>
    <row r="18" spans="2:16" ht="15" customHeight="1" x14ac:dyDescent="0.2">
      <c r="B18" s="13" t="s">
        <v>4</v>
      </c>
      <c r="C18" s="14">
        <v>19.817874840000009</v>
      </c>
      <c r="D18" s="14">
        <v>19.975131680000001</v>
      </c>
      <c r="E18" s="14">
        <v>19.819819890001416</v>
      </c>
      <c r="F18" s="14">
        <v>20.619393079999998</v>
      </c>
      <c r="G18" s="14">
        <v>18.715395580000003</v>
      </c>
      <c r="H18" s="14">
        <v>19.316366169999998</v>
      </c>
      <c r="I18" s="15">
        <v>20.495717469999999</v>
      </c>
      <c r="J18" s="14">
        <v>18.878714540000001</v>
      </c>
      <c r="K18" s="14">
        <v>22.093072530000004</v>
      </c>
      <c r="L18" s="14">
        <v>19.718635210000002</v>
      </c>
      <c r="M18" s="14">
        <v>15.55244834</v>
      </c>
      <c r="N18" s="14">
        <v>22.08231726</v>
      </c>
      <c r="O18" s="14">
        <v>18.193823200000001</v>
      </c>
      <c r="P18" s="5"/>
    </row>
    <row r="19" spans="2:16" ht="15.75" customHeight="1" x14ac:dyDescent="0.2">
      <c r="B19" s="18" t="s">
        <v>8</v>
      </c>
      <c r="C19" s="19">
        <f t="shared" ref="C19:N19" si="16">C5+C10+C15</f>
        <v>362757.72875595</v>
      </c>
      <c r="D19" s="19">
        <f t="shared" si="16"/>
        <v>373273.42394755001</v>
      </c>
      <c r="E19" s="19">
        <f t="shared" si="16"/>
        <v>394506.65260798007</v>
      </c>
      <c r="F19" s="19">
        <f t="shared" si="16"/>
        <v>417316.12957102002</v>
      </c>
      <c r="G19" s="19">
        <f t="shared" si="16"/>
        <v>454140.09681907005</v>
      </c>
      <c r="H19" s="19">
        <f t="shared" si="16"/>
        <v>499185.34603438992</v>
      </c>
      <c r="I19" s="19">
        <f t="shared" si="16"/>
        <v>536721.84264319006</v>
      </c>
      <c r="J19" s="19">
        <f t="shared" si="16"/>
        <v>524738.89831088996</v>
      </c>
      <c r="K19" s="19">
        <f t="shared" si="16"/>
        <v>579232.59171855007</v>
      </c>
      <c r="L19" s="19">
        <f t="shared" si="16"/>
        <v>621393.37965965993</v>
      </c>
      <c r="M19" s="19">
        <f t="shared" si="16"/>
        <v>671525.91188800009</v>
      </c>
      <c r="N19" s="19">
        <f t="shared" si="16"/>
        <v>734313.88598524011</v>
      </c>
      <c r="O19" s="19">
        <f t="shared" ref="G19:O19" si="17">O5+O10+O15</f>
        <v>786596.1787757501</v>
      </c>
      <c r="P19" s="5"/>
    </row>
    <row r="20" spans="2:16" ht="15.75" customHeight="1" x14ac:dyDescent="0.2">
      <c r="B20" s="21" t="s">
        <v>10</v>
      </c>
      <c r="F20" s="9"/>
    </row>
    <row r="21" spans="2:16" ht="15.75" customHeight="1" x14ac:dyDescent="0.2"/>
    <row r="22" spans="2:16" ht="15.75" customHeight="1" x14ac:dyDescent="0.2"/>
    <row r="23" spans="2:16" ht="15.75" customHeight="1" x14ac:dyDescent="0.2"/>
    <row r="24" spans="2:16" ht="15.75" customHeight="1" x14ac:dyDescent="0.2"/>
    <row r="25" spans="2:16" ht="15.75" customHeight="1" x14ac:dyDescent="0.2"/>
    <row r="26" spans="2:16" ht="15.75" customHeight="1" x14ac:dyDescent="0.2"/>
    <row r="27" spans="2:16" ht="15.75" customHeight="1" x14ac:dyDescent="0.2"/>
    <row r="28" spans="2:16" ht="15.75" customHeight="1" x14ac:dyDescent="0.2"/>
    <row r="29" spans="2:16" ht="15.75" customHeight="1" x14ac:dyDescent="0.2"/>
    <row r="30" spans="2:16" ht="15.75" customHeight="1" x14ac:dyDescent="0.2"/>
    <row r="31" spans="2:16" ht="15.75" customHeight="1" x14ac:dyDescent="0.2"/>
    <row r="32" spans="2:1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showGridLines="0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x14ac:dyDescent="0.2">
      <c r="B2" s="1" t="str">
        <f>'Příjmy leden - prosinec'!B2</f>
        <v>Příjmy z pojistného na sociální zabezpečení - leden až prosinec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customFormat="1" ht="15" customHeight="1" x14ac:dyDescent="0.25">
      <c r="C3" s="25"/>
      <c r="D3" s="24"/>
      <c r="E3" s="24"/>
      <c r="F3" s="24"/>
      <c r="G3" s="24"/>
      <c r="H3" s="24"/>
      <c r="I3" s="24"/>
      <c r="J3" s="24"/>
      <c r="K3" s="3"/>
      <c r="L3" s="26" t="s">
        <v>12</v>
      </c>
    </row>
    <row r="4" spans="2:15" s="4" customFormat="1" ht="15.75" customHeight="1" x14ac:dyDescent="0.2">
      <c r="B4" s="20"/>
      <c r="C4" s="10">
        <v>2003</v>
      </c>
      <c r="D4" s="10">
        <v>2004</v>
      </c>
      <c r="E4" s="10">
        <v>2005</v>
      </c>
      <c r="F4" s="10">
        <v>2006</v>
      </c>
      <c r="G4" s="10">
        <v>2007</v>
      </c>
      <c r="H4" s="10">
        <v>2008</v>
      </c>
      <c r="I4" s="10">
        <v>2009</v>
      </c>
      <c r="J4" s="10">
        <v>2010</v>
      </c>
      <c r="K4" s="10">
        <v>2011</v>
      </c>
      <c r="L4" s="10">
        <v>2012</v>
      </c>
    </row>
    <row r="5" spans="2:15" s="6" customFormat="1" ht="15.75" customHeight="1" x14ac:dyDescent="0.2">
      <c r="B5" s="11" t="s">
        <v>0</v>
      </c>
      <c r="C5" s="12">
        <f>SUM(C6:C9)</f>
        <v>202808.65408812001</v>
      </c>
      <c r="D5" s="12">
        <f t="shared" ref="D5:K5" si="0">SUM(D6:D9)</f>
        <v>235837.83661079998</v>
      </c>
      <c r="E5" s="12">
        <f t="shared" si="0"/>
        <v>250105.24606810001</v>
      </c>
      <c r="F5" s="12">
        <f t="shared" si="0"/>
        <v>268456.97623360995</v>
      </c>
      <c r="G5" s="12">
        <f t="shared" si="0"/>
        <v>295940.46000702999</v>
      </c>
      <c r="H5" s="12">
        <f t="shared" si="0"/>
        <v>310909.27003442001</v>
      </c>
      <c r="I5" s="12">
        <f t="shared" si="0"/>
        <v>301143.29131836991</v>
      </c>
      <c r="J5" s="12">
        <f t="shared" si="0"/>
        <v>308516.71266382997</v>
      </c>
      <c r="K5" s="12">
        <f t="shared" si="0"/>
        <v>319549.22308178997</v>
      </c>
      <c r="L5" s="12">
        <f>SUM(L6:L9)</f>
        <v>323306.7565967</v>
      </c>
    </row>
    <row r="6" spans="2:15" ht="15" customHeight="1" x14ac:dyDescent="0.2">
      <c r="B6" s="22" t="s">
        <v>1</v>
      </c>
      <c r="C6" s="14">
        <v>143306.96705938</v>
      </c>
      <c r="D6" s="14">
        <v>170249.09022945998</v>
      </c>
      <c r="E6" s="14">
        <v>179681.87394121999</v>
      </c>
      <c r="F6" s="14">
        <v>193936.84911878</v>
      </c>
      <c r="G6" s="14">
        <v>212271.74526274999</v>
      </c>
      <c r="H6" s="14">
        <v>223972.65327948</v>
      </c>
      <c r="I6" s="14">
        <v>211781.23121745998</v>
      </c>
      <c r="J6" s="14">
        <v>220651.45260663997</v>
      </c>
      <c r="K6" s="14">
        <v>228096.41362402998</v>
      </c>
      <c r="L6" s="14">
        <v>230615.63378860001</v>
      </c>
    </row>
    <row r="7" spans="2:15" ht="15" customHeight="1" x14ac:dyDescent="0.2">
      <c r="B7" s="22" t="s">
        <v>2</v>
      </c>
      <c r="C7" s="14">
        <v>47768.988869569999</v>
      </c>
      <c r="D7" s="14">
        <v>51470.655185769996</v>
      </c>
      <c r="E7" s="14">
        <v>54322.428110430003</v>
      </c>
      <c r="F7" s="14">
        <v>58632.068245139999</v>
      </c>
      <c r="G7" s="14">
        <v>64175.178800660004</v>
      </c>
      <c r="H7" s="14">
        <v>67712.662619620009</v>
      </c>
      <c r="I7" s="14">
        <v>63930.340000979995</v>
      </c>
      <c r="J7" s="14">
        <v>66640.8793229</v>
      </c>
      <c r="K7" s="14">
        <v>68914.064120359995</v>
      </c>
      <c r="L7" s="14">
        <v>69674.439777840002</v>
      </c>
    </row>
    <row r="8" spans="2:15" ht="15" customHeight="1" x14ac:dyDescent="0.2">
      <c r="B8" s="22" t="s">
        <v>3</v>
      </c>
      <c r="C8" s="14">
        <v>10092.95081323</v>
      </c>
      <c r="D8" s="14">
        <v>13407.24660334</v>
      </c>
      <c r="E8" s="14">
        <v>15525.89828419</v>
      </c>
      <c r="F8" s="14">
        <v>15801.710693159999</v>
      </c>
      <c r="G8" s="14">
        <v>19393.589358150002</v>
      </c>
      <c r="H8" s="14">
        <v>19120.114136599997</v>
      </c>
      <c r="I8" s="14">
        <v>25057.452449299999</v>
      </c>
      <c r="J8" s="14">
        <v>20707.472062509998</v>
      </c>
      <c r="K8" s="14">
        <v>21987.25022586</v>
      </c>
      <c r="L8" s="14">
        <v>22379.85999443</v>
      </c>
    </row>
    <row r="9" spans="2:15" ht="15" customHeight="1" x14ac:dyDescent="0.2">
      <c r="B9" s="22" t="s">
        <v>4</v>
      </c>
      <c r="C9" s="14">
        <v>1639.7473459400001</v>
      </c>
      <c r="D9" s="14">
        <v>710.84459222999999</v>
      </c>
      <c r="E9" s="14">
        <v>575.04573226000002</v>
      </c>
      <c r="F9" s="14">
        <v>86.348176530000003</v>
      </c>
      <c r="G9" s="14">
        <v>99.946585470000002</v>
      </c>
      <c r="H9" s="14">
        <v>103.83999872</v>
      </c>
      <c r="I9" s="14">
        <v>374.26765063000136</v>
      </c>
      <c r="J9" s="14">
        <v>516.90867177999985</v>
      </c>
      <c r="K9" s="14">
        <v>551.49511153999993</v>
      </c>
      <c r="L9" s="14">
        <v>636.82303582999998</v>
      </c>
    </row>
    <row r="10" spans="2:15" ht="15.75" customHeight="1" x14ac:dyDescent="0.2">
      <c r="B10" s="11" t="s">
        <v>5</v>
      </c>
      <c r="C10" s="12">
        <f>SUM(C11:C14)</f>
        <v>33324.122013169996</v>
      </c>
      <c r="D10" s="12">
        <f t="shared" ref="D10:K10" si="1">SUM(D11:D14)</f>
        <v>35752.281088159994</v>
      </c>
      <c r="E10" s="12">
        <f t="shared" si="1"/>
        <v>37691.294385840003</v>
      </c>
      <c r="F10" s="12">
        <f t="shared" si="1"/>
        <v>40555.68547566999</v>
      </c>
      <c r="G10" s="12">
        <f t="shared" si="1"/>
        <v>44362.403367929997</v>
      </c>
      <c r="H10" s="12">
        <f t="shared" si="1"/>
        <v>46696.837985310005</v>
      </c>
      <c r="I10" s="12">
        <f t="shared" si="1"/>
        <v>23352.244913959996</v>
      </c>
      <c r="J10" s="12">
        <f t="shared" si="1"/>
        <v>24112.103423990004</v>
      </c>
      <c r="K10" s="12">
        <f t="shared" si="1"/>
        <v>24692.649891469999</v>
      </c>
      <c r="L10" s="12">
        <f>SUM(L11:L14)</f>
        <v>24944.458831839995</v>
      </c>
    </row>
    <row r="11" spans="2:15" ht="15" customHeight="1" x14ac:dyDescent="0.2">
      <c r="B11" s="22" t="s">
        <v>1</v>
      </c>
      <c r="C11" s="14">
        <v>24251.947944669999</v>
      </c>
      <c r="D11" s="14">
        <v>26131.2591732</v>
      </c>
      <c r="E11" s="14">
        <v>27579.081564759999</v>
      </c>
      <c r="F11" s="14">
        <v>29767.050030189999</v>
      </c>
      <c r="G11" s="14">
        <v>32581.244620330002</v>
      </c>
      <c r="H11" s="14">
        <v>34377.197943730003</v>
      </c>
      <c r="I11" s="14">
        <v>22677.83148596</v>
      </c>
      <c r="J11" s="14">
        <v>23522.510791780001</v>
      </c>
      <c r="K11" s="14">
        <v>24315.132327119998</v>
      </c>
      <c r="L11" s="14">
        <v>24668.977554669997</v>
      </c>
    </row>
    <row r="12" spans="2:15" ht="15" customHeight="1" x14ac:dyDescent="0.2">
      <c r="B12" s="22" t="s">
        <v>2</v>
      </c>
      <c r="C12" s="14">
        <v>8083.9827328800002</v>
      </c>
      <c r="D12" s="14">
        <v>8710.4197260599994</v>
      </c>
      <c r="E12" s="14">
        <v>9193.0262966099999</v>
      </c>
      <c r="F12" s="14">
        <v>9922.3500123199992</v>
      </c>
      <c r="G12" s="14">
        <v>10860.41487533</v>
      </c>
      <c r="H12" s="14">
        <v>11459.06598291</v>
      </c>
      <c r="I12" s="14">
        <v>101.52086735</v>
      </c>
      <c r="J12" s="14">
        <v>9.2399630199999994</v>
      </c>
      <c r="K12" s="14">
        <v>1.7484458200000002</v>
      </c>
      <c r="L12" s="16" t="s">
        <v>6</v>
      </c>
    </row>
    <row r="13" spans="2:15" ht="15" customHeight="1" x14ac:dyDescent="0.2">
      <c r="B13" s="22" t="s">
        <v>9</v>
      </c>
      <c r="C13" s="14">
        <v>708.11567676000004</v>
      </c>
      <c r="D13" s="14">
        <v>790.64943446000007</v>
      </c>
      <c r="E13" s="14">
        <v>824.94223875</v>
      </c>
      <c r="F13" s="14">
        <v>837.933449</v>
      </c>
      <c r="G13" s="14">
        <v>901.38554299999998</v>
      </c>
      <c r="H13" s="14">
        <v>840.41663300000005</v>
      </c>
      <c r="I13" s="14">
        <v>518.16310073</v>
      </c>
      <c r="J13" s="14">
        <v>559.41429434999998</v>
      </c>
      <c r="K13" s="14">
        <v>321.37968165999996</v>
      </c>
      <c r="L13" s="14">
        <v>170.79998975999999</v>
      </c>
    </row>
    <row r="14" spans="2:15" ht="15" customHeight="1" x14ac:dyDescent="0.2">
      <c r="B14" s="22" t="s">
        <v>4</v>
      </c>
      <c r="C14" s="14">
        <v>280.07565886000003</v>
      </c>
      <c r="D14" s="14">
        <v>119.95275443999999</v>
      </c>
      <c r="E14" s="14">
        <v>94.244285719999979</v>
      </c>
      <c r="F14" s="14">
        <v>28.351984160000001</v>
      </c>
      <c r="G14" s="14">
        <v>19.358329269999999</v>
      </c>
      <c r="H14" s="14">
        <v>20.157425670000002</v>
      </c>
      <c r="I14" s="14">
        <v>54.729459919999634</v>
      </c>
      <c r="J14" s="14">
        <v>20.938374839999994</v>
      </c>
      <c r="K14" s="14">
        <v>54.389436870000011</v>
      </c>
      <c r="L14" s="14">
        <v>104.68128741000001</v>
      </c>
    </row>
    <row r="15" spans="2:15" ht="15" customHeight="1" x14ac:dyDescent="0.2">
      <c r="B15" s="11" t="s">
        <v>7</v>
      </c>
      <c r="C15" s="12">
        <f>SUM(C16:C19)</f>
        <v>28075.779513539997</v>
      </c>
      <c r="D15" s="12">
        <f t="shared" ref="D15:K15" si="2">SUM(D16:D19)</f>
        <v>13473.982986719999</v>
      </c>
      <c r="E15" s="12">
        <f t="shared" si="2"/>
        <v>14288.893579699998</v>
      </c>
      <c r="F15" s="12">
        <f t="shared" si="2"/>
        <v>15337.205806440001</v>
      </c>
      <c r="G15" s="12">
        <f t="shared" si="2"/>
        <v>16906.705603460003</v>
      </c>
      <c r="H15" s="12">
        <f t="shared" si="2"/>
        <v>17761.636428040001</v>
      </c>
      <c r="I15" s="12">
        <f t="shared" si="2"/>
        <v>13264.242595190002</v>
      </c>
      <c r="J15" s="12">
        <f t="shared" si="2"/>
        <v>13472.434512289999</v>
      </c>
      <c r="K15" s="12">
        <f t="shared" si="2"/>
        <v>13676.896491550002</v>
      </c>
      <c r="L15" s="12">
        <f>SUM(L16:L19)</f>
        <v>13845.520452180001</v>
      </c>
    </row>
    <row r="16" spans="2:15" ht="15" customHeight="1" x14ac:dyDescent="0.2">
      <c r="B16" s="13" t="s">
        <v>1</v>
      </c>
      <c r="C16" s="14">
        <v>23517.04047068</v>
      </c>
      <c r="D16" s="14">
        <v>9502.2760625699993</v>
      </c>
      <c r="E16" s="14">
        <v>10028.756932549999</v>
      </c>
      <c r="F16" s="14">
        <v>10824.38182826</v>
      </c>
      <c r="G16" s="14">
        <v>11847.725315469999</v>
      </c>
      <c r="H16" s="14">
        <v>12500.799252129998</v>
      </c>
      <c r="I16" s="14">
        <v>11783.7598896</v>
      </c>
      <c r="J16" s="14">
        <v>12268.231735309999</v>
      </c>
      <c r="K16" s="14">
        <v>12670.503765270001</v>
      </c>
      <c r="L16" s="14">
        <v>12864.69123335</v>
      </c>
    </row>
    <row r="17" spans="2:12" ht="15" customHeight="1" x14ac:dyDescent="0.2">
      <c r="B17" s="13" t="s">
        <v>2</v>
      </c>
      <c r="C17" s="14">
        <v>2939.63008425</v>
      </c>
      <c r="D17" s="14">
        <v>3167.4253560500001</v>
      </c>
      <c r="E17" s="14">
        <v>3342.91865469</v>
      </c>
      <c r="F17" s="14">
        <v>3608.1272779199999</v>
      </c>
      <c r="G17" s="14">
        <v>3949.2417736900002</v>
      </c>
      <c r="H17" s="14">
        <v>4166.9330858200001</v>
      </c>
      <c r="I17" s="14">
        <v>36.916679009999996</v>
      </c>
      <c r="J17" s="14">
        <v>3.35998683</v>
      </c>
      <c r="K17" s="14">
        <v>0.63579856000000001</v>
      </c>
      <c r="L17" s="16" t="s">
        <v>6</v>
      </c>
    </row>
    <row r="18" spans="2:12" ht="15" customHeight="1" x14ac:dyDescent="0.2">
      <c r="B18" s="13" t="s">
        <v>3</v>
      </c>
      <c r="C18" s="14">
        <v>1397.4854971500001</v>
      </c>
      <c r="D18" s="14">
        <v>766.12837703000002</v>
      </c>
      <c r="E18" s="14">
        <v>887.19418774999997</v>
      </c>
      <c r="F18" s="14">
        <v>902.95489677</v>
      </c>
      <c r="G18" s="14">
        <v>1108.2051064100001</v>
      </c>
      <c r="H18" s="14">
        <v>1092.57795085</v>
      </c>
      <c r="I18" s="14">
        <v>1431.8544256500002</v>
      </c>
      <c r="J18" s="14">
        <v>1183.2841178699998</v>
      </c>
      <c r="K18" s="14">
        <v>987.42916949000005</v>
      </c>
      <c r="L18" s="14">
        <v>959.13685692999991</v>
      </c>
    </row>
    <row r="19" spans="2:12" ht="15" customHeight="1" x14ac:dyDescent="0.2">
      <c r="B19" s="13" t="s">
        <v>4</v>
      </c>
      <c r="C19" s="14">
        <v>221.62346146000002</v>
      </c>
      <c r="D19" s="14">
        <v>38.153191069999998</v>
      </c>
      <c r="E19" s="14">
        <v>30.02380471</v>
      </c>
      <c r="F19" s="14">
        <v>1.7418034899999999</v>
      </c>
      <c r="G19" s="14">
        <v>1.5334078900000001</v>
      </c>
      <c r="H19" s="14">
        <v>1.3261392400000001</v>
      </c>
      <c r="I19" s="14">
        <v>11.711600929999998</v>
      </c>
      <c r="J19" s="14">
        <v>17.558672279999993</v>
      </c>
      <c r="K19" s="14">
        <v>18.327758230000001</v>
      </c>
      <c r="L19" s="14">
        <v>21.692361899999998</v>
      </c>
    </row>
    <row r="20" spans="2:12" ht="15.75" customHeight="1" x14ac:dyDescent="0.2">
      <c r="B20" s="18" t="s">
        <v>8</v>
      </c>
      <c r="C20" s="19">
        <f t="shared" ref="C20:K20" si="3">C5+C10+C15</f>
        <v>264208.55561482999</v>
      </c>
      <c r="D20" s="19">
        <f t="shared" si="3"/>
        <v>285064.10068567994</v>
      </c>
      <c r="E20" s="19">
        <f t="shared" si="3"/>
        <v>302085.43403363996</v>
      </c>
      <c r="F20" s="19">
        <f t="shared" si="3"/>
        <v>324349.8675157199</v>
      </c>
      <c r="G20" s="19">
        <f t="shared" si="3"/>
        <v>357209.56897841999</v>
      </c>
      <c r="H20" s="19">
        <f t="shared" si="3"/>
        <v>375367.74444777</v>
      </c>
      <c r="I20" s="19">
        <f t="shared" si="3"/>
        <v>337759.77882751991</v>
      </c>
      <c r="J20" s="19">
        <f t="shared" si="3"/>
        <v>346101.25060010998</v>
      </c>
      <c r="K20" s="19">
        <f t="shared" si="3"/>
        <v>357918.76946480997</v>
      </c>
      <c r="L20" s="19">
        <f>L5+L10+L15</f>
        <v>362096.73588072002</v>
      </c>
    </row>
    <row r="21" spans="2:12" x14ac:dyDescent="0.2">
      <c r="B21" s="21" t="s">
        <v>10</v>
      </c>
    </row>
    <row r="22" spans="2:12" ht="15.75" x14ac:dyDescent="0.25">
      <c r="B22"/>
      <c r="C22"/>
      <c r="D22"/>
      <c r="E22"/>
      <c r="F22"/>
      <c r="G22"/>
      <c r="H22"/>
      <c r="I22"/>
      <c r="J22"/>
      <c r="K22"/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 leden - prosinec</vt:lpstr>
      <vt:lpstr>Starší údaje</vt:lpstr>
      <vt:lpstr>'Příjmy leden - prosinec'!Oblast_tisku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2025-10-14T08:58:44Z</cp:lastPrinted>
  <dcterms:created xsi:type="dcterms:W3CDTF">2025-05-19T09:52:11Z</dcterms:created>
  <dcterms:modified xsi:type="dcterms:W3CDTF">2026-01-20T12:29:18Z</dcterms:modified>
</cp:coreProperties>
</file>